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dneybraun/Desktop/PM/"/>
    </mc:Choice>
  </mc:AlternateContent>
  <xr:revisionPtr revIDLastSave="0" documentId="13_ncr:1_{BCFF5316-5707-0A4A-9EF4-743DD74494EF}" xr6:coauthVersionLast="47" xr6:coauthVersionMax="47" xr10:uidLastSave="{00000000-0000-0000-0000-000000000000}"/>
  <bookViews>
    <workbookView xWindow="-38400" yWindow="620" windowWidth="38400" windowHeight="211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F31" i="1" s="1"/>
  <c r="F33" i="1" s="1"/>
  <c r="F29" i="1"/>
  <c r="E2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3" i="1"/>
  <c r="B5" i="1" s="1"/>
  <c r="F24" i="1"/>
  <c r="F3" i="1"/>
  <c r="E3" i="1" s="1"/>
  <c r="F4" i="1"/>
  <c r="F26" i="1" l="1"/>
  <c r="E26" i="1" s="1"/>
  <c r="E24" i="1"/>
  <c r="E4" i="1"/>
</calcChain>
</file>

<file path=xl/sharedStrings.xml><?xml version="1.0" encoding="utf-8"?>
<sst xmlns="http://schemas.openxmlformats.org/spreadsheetml/2006/main" count="53" uniqueCount="49">
  <si>
    <t>Total Sales</t>
  </si>
  <si>
    <t>Cost of Sales</t>
  </si>
  <si>
    <t>Gross Profit</t>
  </si>
  <si>
    <t>Net Profit</t>
  </si>
  <si>
    <t>Profit Margin</t>
  </si>
  <si>
    <t>Cost Multiplier</t>
  </si>
  <si>
    <t xml:space="preserve">Occupancy – Rent, Mortgage, Property Taxes, etc… </t>
  </si>
  <si>
    <t xml:space="preserve">Advertising &amp; Promotions – Studio Samples </t>
  </si>
  <si>
    <t xml:space="preserve">Loans &amp; Interest </t>
  </si>
  <si>
    <t xml:space="preserve">Vehicle – Lease, Insurance, Maintenance </t>
  </si>
  <si>
    <t xml:space="preserve">Taxes – Business License </t>
  </si>
  <si>
    <t xml:space="preserve">New Stuff – Cameras, Backgrounds Lights, etc… </t>
  </si>
  <si>
    <t xml:space="preserve">Office – Supplies, Telephone, Internet, Hydro, etc… </t>
  </si>
  <si>
    <t xml:space="preserve">Insurance – Equipment, Liability, Disability, etc… </t>
  </si>
  <si>
    <t xml:space="preserve">Maintenance – Equipment, Studio, etc… </t>
  </si>
  <si>
    <t xml:space="preserve">Computer &amp; Software Upgrades </t>
  </si>
  <si>
    <t xml:space="preserve">Professional Services – Accountant, Lawyer, etc. </t>
  </si>
  <si>
    <t>Photographer's Salary</t>
  </si>
  <si>
    <t>Office Staff Salaries</t>
  </si>
  <si>
    <t>20-30%</t>
  </si>
  <si>
    <t>70-80%</t>
  </si>
  <si>
    <t>24-26%</t>
  </si>
  <si>
    <t>6-8%</t>
  </si>
  <si>
    <t>5-7%</t>
  </si>
  <si>
    <t>3-4%</t>
  </si>
  <si>
    <t>Uncollectable Receivables</t>
  </si>
  <si>
    <t>Miscellaneous</t>
  </si>
  <si>
    <t>1-1.5%</t>
  </si>
  <si>
    <t>2-3%</t>
  </si>
  <si>
    <t>3-5%</t>
  </si>
  <si>
    <t>1-2%</t>
  </si>
  <si>
    <t>.2-.5%</t>
  </si>
  <si>
    <t>.5-1%</t>
  </si>
  <si>
    <t>General Expenses</t>
  </si>
  <si>
    <t>Total General Expenses</t>
  </si>
  <si>
    <t>Work Days / Year</t>
  </si>
  <si>
    <t>Daily Sales Average</t>
  </si>
  <si>
    <t>Weekends</t>
  </si>
  <si>
    <t>Marketing</t>
  </si>
  <si>
    <t>Vacation</t>
  </si>
  <si>
    <t>Education</t>
  </si>
  <si>
    <t>Away from Studio</t>
  </si>
  <si>
    <t>Days</t>
  </si>
  <si>
    <t>Total</t>
  </si>
  <si>
    <t>Stat Holidays</t>
  </si>
  <si>
    <t>BUDGET</t>
  </si>
  <si>
    <t>Target %</t>
  </si>
  <si>
    <t>% of Sales</t>
  </si>
  <si>
    <t>Education – Conventions, Seminars, Training Courses, etc…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</si>
</sst>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#,##0.00_ ;[Red]\-#,##0.00\ "/>
    <numFmt numFmtId="166" formatCode="#,##0_ ;[Red]\-#,##0\ 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20"/>
      <color indexed="8"/>
      <name val="Arial Black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u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4"/>
      <color indexed="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1" fillId="2" borderId="0" xfId="0" applyFont="1" applyFill="1" applyAlignment="1"/>
    <xf numFmtId="4" fontId="1" fillId="2" borderId="0" xfId="0" applyNumberFormat="1" applyFont="1" applyFill="1" applyAlignment="1"/>
    <xf numFmtId="0" fontId="1" fillId="2" borderId="0" xfId="0" applyFont="1" applyFill="1"/>
    <xf numFmtId="0" fontId="0" fillId="2" borderId="0" xfId="0" applyFill="1" applyProtection="1"/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9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165" fontId="1" fillId="2" borderId="0" xfId="0" applyNumberFormat="1" applyFont="1" applyFill="1" applyProtection="1"/>
    <xf numFmtId="165" fontId="1" fillId="2" borderId="0" xfId="0" applyNumberFormat="1" applyFont="1" applyFill="1" applyAlignment="1" applyProtection="1"/>
    <xf numFmtId="165" fontId="5" fillId="0" borderId="0" xfId="0" applyNumberFormat="1" applyFont="1" applyFill="1" applyAlignment="1" applyProtection="1">
      <protection locked="0"/>
    </xf>
    <xf numFmtId="165" fontId="4" fillId="0" borderId="0" xfId="0" applyNumberFormat="1" applyFont="1" applyFill="1" applyAlignment="1" applyProtection="1">
      <protection locked="0"/>
    </xf>
    <xf numFmtId="0" fontId="3" fillId="2" borderId="1" xfId="0" applyFont="1" applyFill="1" applyBorder="1" applyAlignment="1" applyProtection="1">
      <alignment horizontal="center"/>
    </xf>
    <xf numFmtId="10" fontId="1" fillId="2" borderId="0" xfId="0" applyNumberFormat="1" applyFont="1" applyFill="1" applyAlignment="1"/>
    <xf numFmtId="164" fontId="7" fillId="2" borderId="2" xfId="0" applyNumberFormat="1" applyFont="1" applyFill="1" applyBorder="1" applyProtection="1"/>
    <xf numFmtId="0" fontId="7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9" fontId="5" fillId="0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10" fontId="1" fillId="2" borderId="0" xfId="0" applyNumberFormat="1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9" fontId="10" fillId="2" borderId="0" xfId="0" applyNumberFormat="1" applyFont="1" applyFill="1" applyAlignment="1" applyProtection="1">
      <alignment horizontal="center"/>
    </xf>
    <xf numFmtId="9" fontId="9" fillId="2" borderId="0" xfId="0" applyNumberFormat="1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10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10" fontId="6" fillId="2" borderId="0" xfId="0" applyNumberFormat="1" applyFont="1" applyFill="1" applyBorder="1" applyAlignment="1" applyProtection="1">
      <alignment horizontal="center"/>
    </xf>
    <xf numFmtId="10" fontId="7" fillId="2" borderId="0" xfId="0" applyNumberFormat="1" applyFont="1" applyFill="1" applyBorder="1" applyAlignment="1" applyProtection="1">
      <alignment horizontal="center"/>
    </xf>
    <xf numFmtId="165" fontId="7" fillId="2" borderId="2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right"/>
    </xf>
    <xf numFmtId="165" fontId="6" fillId="2" borderId="3" xfId="0" applyNumberFormat="1" applyFont="1" applyFill="1" applyBorder="1" applyAlignment="1" applyProtection="1"/>
    <xf numFmtId="0" fontId="2" fillId="2" borderId="0" xfId="0" applyFont="1" applyFill="1" applyProtection="1"/>
    <xf numFmtId="0" fontId="6" fillId="2" borderId="0" xfId="0" applyFont="1" applyFill="1" applyAlignment="1" applyProtection="1">
      <alignment horizontal="right"/>
    </xf>
    <xf numFmtId="9" fontId="13" fillId="2" borderId="0" xfId="0" applyNumberFormat="1" applyFont="1" applyFill="1" applyAlignment="1" applyProtection="1">
      <alignment horizontal="center"/>
    </xf>
    <xf numFmtId="4" fontId="2" fillId="2" borderId="0" xfId="0" applyNumberFormat="1" applyFont="1" applyFill="1" applyAlignment="1"/>
    <xf numFmtId="10" fontId="6" fillId="2" borderId="0" xfId="0" applyNumberFormat="1" applyFont="1" applyFill="1" applyAlignment="1" applyProtection="1">
      <alignment horizontal="center"/>
    </xf>
    <xf numFmtId="165" fontId="14" fillId="0" borderId="0" xfId="0" applyNumberFormat="1" applyFont="1" applyFill="1" applyAlignment="1" applyProtection="1">
      <protection locked="0"/>
    </xf>
    <xf numFmtId="164" fontId="6" fillId="2" borderId="0" xfId="0" applyNumberFormat="1" applyFont="1" applyFill="1" applyProtection="1"/>
    <xf numFmtId="0" fontId="2" fillId="2" borderId="0" xfId="0" applyFont="1" applyFill="1" applyAlignment="1" applyProtection="1">
      <alignment horizontal="right"/>
    </xf>
    <xf numFmtId="166" fontId="2" fillId="2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20</xdr:col>
      <xdr:colOff>76200</xdr:colOff>
      <xdr:row>11</xdr:row>
      <xdr:rowOff>0</xdr:rowOff>
    </xdr:to>
    <xdr:sp macro="" textlink="">
      <xdr:nvSpPr>
        <xdr:cNvPr id="1025" name="Tit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/>
        </xdr:cNvSpPr>
      </xdr:nvSpPr>
      <xdr:spPr bwMode="auto">
        <a:xfrm>
          <a:off x="7905750" y="1714500"/>
          <a:ext cx="8963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9</xdr:row>
      <xdr:rowOff>171450</xdr:rowOff>
    </xdr:from>
    <xdr:to>
      <xdr:col>20</xdr:col>
      <xdr:colOff>76200</xdr:colOff>
      <xdr:row>12</xdr:row>
      <xdr:rowOff>171450</xdr:rowOff>
    </xdr:to>
    <xdr:sp macro="" textlink="">
      <xdr:nvSpPr>
        <xdr:cNvPr id="1026" name="Titl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/>
        </xdr:cNvSpPr>
      </xdr:nvSpPr>
      <xdr:spPr bwMode="auto">
        <a:xfrm>
          <a:off x="7905750" y="2628900"/>
          <a:ext cx="896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13</xdr:row>
      <xdr:rowOff>123825</xdr:rowOff>
    </xdr:from>
    <xdr:to>
      <xdr:col>20</xdr:col>
      <xdr:colOff>76200</xdr:colOff>
      <xdr:row>16</xdr:row>
      <xdr:rowOff>123825</xdr:rowOff>
    </xdr:to>
    <xdr:sp macro="" textlink="">
      <xdr:nvSpPr>
        <xdr:cNvPr id="1027" name="Titl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/>
        </xdr:cNvSpPr>
      </xdr:nvSpPr>
      <xdr:spPr bwMode="auto">
        <a:xfrm>
          <a:off x="7905750" y="3381375"/>
          <a:ext cx="896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15</xdr:row>
      <xdr:rowOff>95250</xdr:rowOff>
    </xdr:from>
    <xdr:to>
      <xdr:col>20</xdr:col>
      <xdr:colOff>76200</xdr:colOff>
      <xdr:row>18</xdr:row>
      <xdr:rowOff>95250</xdr:rowOff>
    </xdr:to>
    <xdr:sp macro="" textlink="">
      <xdr:nvSpPr>
        <xdr:cNvPr id="1028" name="Titl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/>
        </xdr:cNvSpPr>
      </xdr:nvSpPr>
      <xdr:spPr bwMode="auto">
        <a:xfrm>
          <a:off x="7905750" y="3752850"/>
          <a:ext cx="896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76200</xdr:rowOff>
    </xdr:from>
    <xdr:to>
      <xdr:col>20</xdr:col>
      <xdr:colOff>76200</xdr:colOff>
      <xdr:row>20</xdr:row>
      <xdr:rowOff>76200</xdr:rowOff>
    </xdr:to>
    <xdr:sp macro="" textlink="">
      <xdr:nvSpPr>
        <xdr:cNvPr id="1029" name="Titl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/>
        </xdr:cNvSpPr>
      </xdr:nvSpPr>
      <xdr:spPr bwMode="auto">
        <a:xfrm>
          <a:off x="7905750" y="4133850"/>
          <a:ext cx="896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19</xdr:row>
      <xdr:rowOff>47625</xdr:rowOff>
    </xdr:from>
    <xdr:to>
      <xdr:col>20</xdr:col>
      <xdr:colOff>76200</xdr:colOff>
      <xdr:row>22</xdr:row>
      <xdr:rowOff>47625</xdr:rowOff>
    </xdr:to>
    <xdr:sp macro="" textlink="">
      <xdr:nvSpPr>
        <xdr:cNvPr id="1030" name="Title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/>
        </xdr:cNvSpPr>
      </xdr:nvSpPr>
      <xdr:spPr bwMode="auto">
        <a:xfrm>
          <a:off x="7905750" y="4505325"/>
          <a:ext cx="896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28575</xdr:rowOff>
    </xdr:from>
    <xdr:to>
      <xdr:col>20</xdr:col>
      <xdr:colOff>76200</xdr:colOff>
      <xdr:row>24</xdr:row>
      <xdr:rowOff>28575</xdr:rowOff>
    </xdr:to>
    <xdr:sp macro="" textlink="">
      <xdr:nvSpPr>
        <xdr:cNvPr id="1031" name="Titl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/>
        </xdr:cNvSpPr>
      </xdr:nvSpPr>
      <xdr:spPr bwMode="auto">
        <a:xfrm>
          <a:off x="7905750" y="4886325"/>
          <a:ext cx="8963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0</xdr:rowOff>
    </xdr:from>
    <xdr:to>
      <xdr:col>20</xdr:col>
      <xdr:colOff>76200</xdr:colOff>
      <xdr:row>26</xdr:row>
      <xdr:rowOff>0</xdr:rowOff>
    </xdr:to>
    <xdr:sp macro="" textlink="">
      <xdr:nvSpPr>
        <xdr:cNvPr id="1032" name="Titl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/>
        </xdr:cNvSpPr>
      </xdr:nvSpPr>
      <xdr:spPr bwMode="auto">
        <a:xfrm>
          <a:off x="7905750" y="5257800"/>
          <a:ext cx="8963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171450</xdr:rowOff>
    </xdr:from>
    <xdr:to>
      <xdr:col>20</xdr:col>
      <xdr:colOff>76200</xdr:colOff>
      <xdr:row>27</xdr:row>
      <xdr:rowOff>171450</xdr:rowOff>
    </xdr:to>
    <xdr:sp macro="" textlink="">
      <xdr:nvSpPr>
        <xdr:cNvPr id="1033" name="Titl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/>
        </xdr:cNvSpPr>
      </xdr:nvSpPr>
      <xdr:spPr bwMode="auto">
        <a:xfrm>
          <a:off x="7905750" y="5667375"/>
          <a:ext cx="8963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26</xdr:row>
      <xdr:rowOff>142875</xdr:rowOff>
    </xdr:from>
    <xdr:to>
      <xdr:col>20</xdr:col>
      <xdr:colOff>76200</xdr:colOff>
      <xdr:row>29</xdr:row>
      <xdr:rowOff>142875</xdr:rowOff>
    </xdr:to>
    <xdr:sp macro="" textlink="">
      <xdr:nvSpPr>
        <xdr:cNvPr id="1034" name="Titl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/>
        </xdr:cNvSpPr>
      </xdr:nvSpPr>
      <xdr:spPr bwMode="auto">
        <a:xfrm>
          <a:off x="7905750" y="6105525"/>
          <a:ext cx="89630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119090</xdr:rowOff>
    </xdr:from>
    <xdr:to>
      <xdr:col>20</xdr:col>
      <xdr:colOff>76224</xdr:colOff>
      <xdr:row>31</xdr:row>
      <xdr:rowOff>119094</xdr:rowOff>
    </xdr:to>
    <xdr:sp macro="" textlink="">
      <xdr:nvSpPr>
        <xdr:cNvPr id="12" name="Titl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/>
        </xdr:cNvSpPr>
      </xdr:nvSpPr>
      <xdr:spPr>
        <a:xfrm>
          <a:off x="6515100" y="4691090"/>
          <a:ext cx="8001024" cy="571504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/>
          <a:r>
            <a:rPr lang="en-US" sz="200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.</a:t>
          </a:r>
          <a:endParaRPr lang="en-CA" sz="2000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0</xdr:colOff>
      <xdr:row>11</xdr:row>
      <xdr:rowOff>142875</xdr:rowOff>
    </xdr:from>
    <xdr:to>
      <xdr:col>20</xdr:col>
      <xdr:colOff>76200</xdr:colOff>
      <xdr:row>14</xdr:row>
      <xdr:rowOff>142875</xdr:rowOff>
    </xdr:to>
    <xdr:sp macro="" textlink="">
      <xdr:nvSpPr>
        <xdr:cNvPr id="1036" name="Titl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/>
        </xdr:cNvSpPr>
      </xdr:nvSpPr>
      <xdr:spPr bwMode="auto">
        <a:xfrm>
          <a:off x="7905750" y="3000375"/>
          <a:ext cx="896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5" zoomScale="166" zoomScaleNormal="166" workbookViewId="0">
      <selection activeCell="F3" sqref="F3"/>
    </sheetView>
  </sheetViews>
  <sheetFormatPr baseColWidth="10" defaultColWidth="8.83203125" defaultRowHeight="16" x14ac:dyDescent="0.2"/>
  <cols>
    <col min="1" max="1" width="21" style="8" customWidth="1"/>
    <col min="2" max="2" width="9.83203125" style="8" customWidth="1"/>
    <col min="3" max="3" width="32.83203125" style="14" customWidth="1"/>
    <col min="4" max="4" width="10.5" style="29" customWidth="1"/>
    <col min="5" max="5" width="15.83203125" style="29" customWidth="1"/>
    <col min="6" max="6" width="20.5" style="15" customWidth="1"/>
    <col min="7" max="7" width="8" style="7" customWidth="1"/>
    <col min="8" max="8" width="22" style="2" customWidth="1"/>
    <col min="9" max="9" width="10.6640625" style="2" bestFit="1" customWidth="1"/>
  </cols>
  <sheetData>
    <row r="1" spans="1:9" ht="45" customHeight="1" x14ac:dyDescent="0.2">
      <c r="A1" s="27" t="s">
        <v>45</v>
      </c>
      <c r="D1" s="35" t="s">
        <v>46</v>
      </c>
      <c r="E1" s="36" t="s">
        <v>47</v>
      </c>
    </row>
    <row r="2" spans="1:9" ht="24.75" customHeight="1" x14ac:dyDescent="0.2">
      <c r="C2" s="46" t="s">
        <v>0</v>
      </c>
      <c r="D2" s="33">
        <v>1</v>
      </c>
      <c r="E2" s="49">
        <f>+F2/$F$2</f>
        <v>1</v>
      </c>
      <c r="F2" s="50">
        <v>150000</v>
      </c>
      <c r="G2" s="5"/>
      <c r="H2" s="1"/>
      <c r="I2" s="1"/>
    </row>
    <row r="3" spans="1:9" x14ac:dyDescent="0.2">
      <c r="A3" s="10" t="s">
        <v>1</v>
      </c>
      <c r="B3" s="12">
        <f>1-B4</f>
        <v>0.25</v>
      </c>
      <c r="C3" s="10" t="s">
        <v>1</v>
      </c>
      <c r="D3" s="34" t="s">
        <v>19</v>
      </c>
      <c r="E3" s="31">
        <f>+F3/$F$2</f>
        <v>0.25</v>
      </c>
      <c r="F3" s="16">
        <f>F2*B3</f>
        <v>37500</v>
      </c>
      <c r="G3" s="5"/>
    </row>
    <row r="4" spans="1:9" ht="18" x14ac:dyDescent="0.2">
      <c r="A4" s="10" t="s">
        <v>4</v>
      </c>
      <c r="B4" s="26">
        <v>0.75</v>
      </c>
      <c r="C4" s="46" t="s">
        <v>2</v>
      </c>
      <c r="D4" s="33" t="s">
        <v>20</v>
      </c>
      <c r="E4" s="40">
        <f>+F4/$F$2</f>
        <v>0.75</v>
      </c>
      <c r="F4" s="44">
        <f>F2-F3</f>
        <v>112500</v>
      </c>
      <c r="G4" s="6"/>
    </row>
    <row r="5" spans="1:9" x14ac:dyDescent="0.2">
      <c r="A5" s="10" t="s">
        <v>5</v>
      </c>
      <c r="B5" s="13">
        <f>1/B3</f>
        <v>4</v>
      </c>
      <c r="C5" s="9"/>
      <c r="D5" s="34"/>
      <c r="E5" s="31"/>
      <c r="F5" s="16"/>
      <c r="G5" s="5"/>
    </row>
    <row r="6" spans="1:9" x14ac:dyDescent="0.2">
      <c r="A6" s="10"/>
      <c r="B6" s="13"/>
      <c r="C6" s="11" t="s">
        <v>33</v>
      </c>
      <c r="D6" s="34"/>
      <c r="E6" s="31"/>
      <c r="F6" s="16"/>
      <c r="G6" s="5"/>
    </row>
    <row r="7" spans="1:9" x14ac:dyDescent="0.2">
      <c r="C7" s="10" t="s">
        <v>17</v>
      </c>
      <c r="D7" s="34" t="s">
        <v>21</v>
      </c>
      <c r="E7" s="31">
        <f t="shared" ref="E7:E22" si="0">+F7/$F$2</f>
        <v>0.26666666666666666</v>
      </c>
      <c r="F7" s="17">
        <v>40000</v>
      </c>
      <c r="G7" s="5"/>
      <c r="H7" s="1"/>
      <c r="I7" s="1"/>
    </row>
    <row r="8" spans="1:9" x14ac:dyDescent="0.2">
      <c r="C8" s="10" t="s">
        <v>18</v>
      </c>
      <c r="D8" s="34" t="s">
        <v>22</v>
      </c>
      <c r="E8" s="31">
        <f t="shared" si="0"/>
        <v>6.6666666666666666E-2</v>
      </c>
      <c r="F8" s="17">
        <v>10000</v>
      </c>
      <c r="G8" s="5"/>
      <c r="H8" s="1"/>
      <c r="I8" s="1"/>
    </row>
    <row r="9" spans="1:9" ht="27" customHeight="1" x14ac:dyDescent="0.2">
      <c r="C9" s="10" t="s">
        <v>6</v>
      </c>
      <c r="D9" s="34" t="s">
        <v>23</v>
      </c>
      <c r="E9" s="31">
        <f t="shared" si="0"/>
        <v>6.5333333333333327E-2</v>
      </c>
      <c r="F9" s="18">
        <v>9800</v>
      </c>
      <c r="G9" s="5"/>
      <c r="H9" s="1"/>
      <c r="I9" s="1"/>
    </row>
    <row r="10" spans="1:9" x14ac:dyDescent="0.2">
      <c r="C10" s="10" t="s">
        <v>7</v>
      </c>
      <c r="D10" s="34" t="s">
        <v>24</v>
      </c>
      <c r="E10" s="31">
        <f t="shared" si="0"/>
        <v>0.04</v>
      </c>
      <c r="F10" s="18">
        <v>6000</v>
      </c>
      <c r="G10" s="5"/>
      <c r="H10" s="1"/>
      <c r="I10" s="1"/>
    </row>
    <row r="11" spans="1:9" x14ac:dyDescent="0.2">
      <c r="C11" s="10" t="s">
        <v>8</v>
      </c>
      <c r="D11" s="34" t="s">
        <v>27</v>
      </c>
      <c r="E11" s="31">
        <f t="shared" si="0"/>
        <v>6.6666666666666671E-3</v>
      </c>
      <c r="F11" s="18">
        <v>1000</v>
      </c>
      <c r="G11" s="5"/>
      <c r="H11" s="1"/>
      <c r="I11" s="1"/>
    </row>
    <row r="12" spans="1:9" x14ac:dyDescent="0.2">
      <c r="C12" s="10" t="s">
        <v>9</v>
      </c>
      <c r="D12" s="34" t="s">
        <v>24</v>
      </c>
      <c r="E12" s="31">
        <f t="shared" si="0"/>
        <v>3.3333333333333333E-2</v>
      </c>
      <c r="F12" s="18">
        <v>5000</v>
      </c>
      <c r="G12" s="5"/>
      <c r="H12" s="1"/>
      <c r="I12" s="1"/>
    </row>
    <row r="13" spans="1:9" x14ac:dyDescent="0.2">
      <c r="C13" s="10" t="s">
        <v>10</v>
      </c>
      <c r="D13" s="34" t="s">
        <v>28</v>
      </c>
      <c r="E13" s="31">
        <f t="shared" si="0"/>
        <v>8.0000000000000002E-3</v>
      </c>
      <c r="F13" s="18">
        <v>1200</v>
      </c>
      <c r="G13" s="5"/>
      <c r="H13" s="1"/>
      <c r="I13" s="1"/>
    </row>
    <row r="14" spans="1:9" x14ac:dyDescent="0.2">
      <c r="C14" s="10" t="s">
        <v>12</v>
      </c>
      <c r="D14" s="34" t="s">
        <v>29</v>
      </c>
      <c r="E14" s="31">
        <f t="shared" si="0"/>
        <v>2.6666666666666668E-2</v>
      </c>
      <c r="F14" s="18">
        <v>4000</v>
      </c>
      <c r="G14" s="5"/>
      <c r="H14" s="1"/>
      <c r="I14" s="1"/>
    </row>
    <row r="15" spans="1:9" x14ac:dyDescent="0.2">
      <c r="C15" s="10" t="s">
        <v>11</v>
      </c>
      <c r="D15" s="34"/>
      <c r="E15" s="31">
        <f t="shared" si="0"/>
        <v>2.6666666666666668E-2</v>
      </c>
      <c r="F15" s="18">
        <v>4000</v>
      </c>
      <c r="G15" s="5"/>
      <c r="H15" s="1"/>
      <c r="I15" s="1"/>
    </row>
    <row r="16" spans="1:9" x14ac:dyDescent="0.2">
      <c r="C16" s="10" t="s">
        <v>13</v>
      </c>
      <c r="D16" s="34">
        <v>0.02</v>
      </c>
      <c r="E16" s="31">
        <f t="shared" si="0"/>
        <v>1.6666666666666666E-2</v>
      </c>
      <c r="F16" s="18">
        <v>2500</v>
      </c>
      <c r="G16" s="5"/>
      <c r="H16" s="1"/>
      <c r="I16" s="1"/>
    </row>
    <row r="17" spans="1:9" x14ac:dyDescent="0.2">
      <c r="C17" s="10" t="s">
        <v>14</v>
      </c>
      <c r="D17" s="34">
        <v>0.01</v>
      </c>
      <c r="E17" s="31">
        <f t="shared" si="0"/>
        <v>6.6666666666666671E-3</v>
      </c>
      <c r="F17" s="18">
        <v>1000</v>
      </c>
      <c r="G17" s="5"/>
      <c r="H17" s="1"/>
      <c r="I17" s="1"/>
    </row>
    <row r="18" spans="1:9" x14ac:dyDescent="0.2">
      <c r="C18" s="10" t="s">
        <v>15</v>
      </c>
      <c r="D18" s="34"/>
      <c r="E18" s="31">
        <f t="shared" si="0"/>
        <v>6.6666666666666671E-3</v>
      </c>
      <c r="F18" s="18">
        <v>1000</v>
      </c>
      <c r="G18" s="5"/>
      <c r="H18" s="1"/>
      <c r="I18" s="1"/>
    </row>
    <row r="19" spans="1:9" x14ac:dyDescent="0.2">
      <c r="C19" s="10" t="s">
        <v>48</v>
      </c>
      <c r="D19" s="34" t="s">
        <v>30</v>
      </c>
      <c r="E19" s="31">
        <f t="shared" si="0"/>
        <v>1.3333333333333334E-2</v>
      </c>
      <c r="F19" s="18">
        <v>2000</v>
      </c>
      <c r="G19" s="5"/>
      <c r="H19" s="1"/>
      <c r="I19" s="1"/>
    </row>
    <row r="20" spans="1:9" x14ac:dyDescent="0.2">
      <c r="C20" s="10" t="s">
        <v>16</v>
      </c>
      <c r="D20" s="34" t="s">
        <v>32</v>
      </c>
      <c r="E20" s="31">
        <f t="shared" si="0"/>
        <v>4.6666666666666671E-3</v>
      </c>
      <c r="F20" s="18">
        <v>700</v>
      </c>
      <c r="G20" s="5"/>
      <c r="H20" s="1"/>
      <c r="I20" s="1"/>
    </row>
    <row r="21" spans="1:9" x14ac:dyDescent="0.2">
      <c r="C21" s="10" t="s">
        <v>25</v>
      </c>
      <c r="D21" s="34" t="s">
        <v>31</v>
      </c>
      <c r="E21" s="31">
        <f t="shared" si="0"/>
        <v>2.6666666666666666E-3</v>
      </c>
      <c r="F21" s="18">
        <v>400</v>
      </c>
      <c r="G21" s="5"/>
      <c r="H21" s="1"/>
      <c r="I21" s="1"/>
    </row>
    <row r="22" spans="1:9" x14ac:dyDescent="0.2">
      <c r="C22" s="10" t="s">
        <v>26</v>
      </c>
      <c r="D22" s="34" t="s">
        <v>27</v>
      </c>
      <c r="E22" s="31">
        <f t="shared" si="0"/>
        <v>0.01</v>
      </c>
      <c r="F22" s="18">
        <v>1500</v>
      </c>
      <c r="G22" s="5"/>
      <c r="H22" s="1"/>
      <c r="I22" s="1"/>
    </row>
    <row r="23" spans="1:9" x14ac:dyDescent="0.2">
      <c r="C23" s="9"/>
      <c r="D23" s="34"/>
      <c r="E23" s="37"/>
      <c r="F23" s="16"/>
      <c r="G23" s="5"/>
      <c r="H23" s="1"/>
      <c r="I23" s="1"/>
    </row>
    <row r="24" spans="1:9" s="4" customFormat="1" ht="18" x14ac:dyDescent="0.2">
      <c r="A24" s="45"/>
      <c r="B24" s="45"/>
      <c r="C24" s="46" t="s">
        <v>34</v>
      </c>
      <c r="D24" s="47"/>
      <c r="E24" s="40">
        <f>SUM(E7:E23)</f>
        <v>0.60066666666666668</v>
      </c>
      <c r="F24" s="44">
        <f>SUM(F7:F23)</f>
        <v>90100</v>
      </c>
      <c r="G24" s="48"/>
      <c r="H24" s="3"/>
      <c r="I24" s="3"/>
    </row>
    <row r="25" spans="1:9" x14ac:dyDescent="0.2">
      <c r="C25" s="9"/>
      <c r="D25" s="32"/>
      <c r="E25" s="37"/>
      <c r="F25" s="16"/>
      <c r="G25" s="5"/>
      <c r="H25" s="1"/>
      <c r="I25" s="1"/>
    </row>
    <row r="26" spans="1:9" ht="21" thickBot="1" x14ac:dyDescent="0.25">
      <c r="C26" s="43" t="s">
        <v>3</v>
      </c>
      <c r="D26" s="33">
        <v>0.1</v>
      </c>
      <c r="E26" s="41">
        <f>+F26/$F$2</f>
        <v>0.14933333333333335</v>
      </c>
      <c r="F26" s="42">
        <f>F4-F24</f>
        <v>22400</v>
      </c>
      <c r="G26" s="6"/>
    </row>
    <row r="27" spans="1:9" ht="18" customHeight="1" thickTop="1" x14ac:dyDescent="0.2">
      <c r="A27" s="25" t="s">
        <v>41</v>
      </c>
      <c r="B27" s="19" t="s">
        <v>42</v>
      </c>
      <c r="C27" s="9"/>
      <c r="D27" s="13"/>
      <c r="E27" s="38"/>
      <c r="F27" s="16"/>
      <c r="G27" s="20"/>
      <c r="H27" s="1"/>
      <c r="I27" s="1"/>
    </row>
    <row r="28" spans="1:9" ht="18" customHeight="1" x14ac:dyDescent="0.2">
      <c r="A28" s="10" t="s">
        <v>37</v>
      </c>
      <c r="B28" s="28">
        <v>52</v>
      </c>
      <c r="E28" s="39"/>
    </row>
    <row r="29" spans="1:9" ht="18" customHeight="1" x14ac:dyDescent="0.2">
      <c r="A29" s="10" t="s">
        <v>44</v>
      </c>
      <c r="B29" s="28">
        <v>6</v>
      </c>
      <c r="E29" s="46" t="s">
        <v>0</v>
      </c>
      <c r="F29" s="51">
        <f>F2</f>
        <v>150000</v>
      </c>
    </row>
    <row r="30" spans="1:9" ht="18" customHeight="1" x14ac:dyDescent="0.2">
      <c r="A30" s="10" t="s">
        <v>38</v>
      </c>
      <c r="B30" s="28">
        <v>50</v>
      </c>
    </row>
    <row r="31" spans="1:9" ht="18" customHeight="1" x14ac:dyDescent="0.2">
      <c r="A31" s="10" t="s">
        <v>39</v>
      </c>
      <c r="B31" s="28">
        <v>15</v>
      </c>
      <c r="E31" s="52" t="s">
        <v>35</v>
      </c>
      <c r="F31" s="53">
        <f>365-B33</f>
        <v>237</v>
      </c>
    </row>
    <row r="32" spans="1:9" ht="18" customHeight="1" x14ac:dyDescent="0.2">
      <c r="A32" s="10" t="s">
        <v>40</v>
      </c>
      <c r="B32" s="28">
        <v>5</v>
      </c>
    </row>
    <row r="33" spans="1:6" ht="24" customHeight="1" thickBot="1" x14ac:dyDescent="0.25">
      <c r="A33" s="23" t="s">
        <v>43</v>
      </c>
      <c r="B33" s="24">
        <f>+SUM(B28:B32)</f>
        <v>128</v>
      </c>
      <c r="D33" s="30"/>
      <c r="E33" s="22" t="s">
        <v>36</v>
      </c>
      <c r="F33" s="21">
        <f>+F2/F31</f>
        <v>632.91139240506334</v>
      </c>
    </row>
    <row r="34" spans="1:6" ht="17" thickTop="1" x14ac:dyDescent="0.2"/>
  </sheetData>
  <sheetProtection password="DF83" sheet="1" objects="1" scenarios="1"/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Rodney S. Braun</cp:lastModifiedBy>
  <dcterms:created xsi:type="dcterms:W3CDTF">2008-05-12T02:22:47Z</dcterms:created>
  <dcterms:modified xsi:type="dcterms:W3CDTF">2024-07-01T23:28:39Z</dcterms:modified>
</cp:coreProperties>
</file>